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0715" windowHeight="13275" activeTab="1"/>
  </bookViews>
  <sheets>
    <sheet name="raw data" sheetId="1" r:id="rId1"/>
    <sheet name="analysis" sheetId="2" r:id="rId2"/>
    <sheet name="Sheet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2" l="1"/>
  <c r="H8" i="2"/>
  <c r="I8" i="2"/>
  <c r="O9" i="2"/>
  <c r="J9" i="2"/>
  <c r="H9" i="2"/>
  <c r="G9" i="2"/>
  <c r="O8" i="2"/>
  <c r="J8" i="2"/>
  <c r="N8" i="2" s="1"/>
  <c r="G8" i="2"/>
  <c r="O3" i="2"/>
  <c r="O4" i="2"/>
  <c r="G4" i="2"/>
  <c r="H4" i="2"/>
  <c r="L9" i="2" l="1"/>
  <c r="N9" i="2"/>
  <c r="M9" i="2"/>
  <c r="L8" i="2"/>
  <c r="K8" i="2"/>
  <c r="K9" i="2"/>
  <c r="J4" i="2"/>
  <c r="I4" i="2"/>
  <c r="J3" i="2"/>
  <c r="I3" i="2"/>
  <c r="K4" i="2" s="1"/>
  <c r="H3" i="2"/>
  <c r="G3" i="2"/>
  <c r="N3" i="2" l="1"/>
  <c r="L4" i="2"/>
  <c r="M4" i="2"/>
  <c r="K3" i="2"/>
  <c r="L3" i="2"/>
  <c r="N4" i="2"/>
</calcChain>
</file>

<file path=xl/sharedStrings.xml><?xml version="1.0" encoding="utf-8"?>
<sst xmlns="http://schemas.openxmlformats.org/spreadsheetml/2006/main" count="71" uniqueCount="26">
  <si>
    <t xml:space="preserve">renilla </t>
    <phoneticPr fontId="4" type="noConversion"/>
  </si>
  <si>
    <t>ratio</t>
    <phoneticPr fontId="4" type="noConversion"/>
  </si>
  <si>
    <t>Firefly</t>
    <phoneticPr fontId="4" type="noConversion"/>
  </si>
  <si>
    <t>p</t>
    <phoneticPr fontId="4" type="noConversion"/>
  </si>
  <si>
    <t>average</t>
    <phoneticPr fontId="4" type="noConversion"/>
  </si>
  <si>
    <t>stdev</t>
    <phoneticPr fontId="4" type="noConversion"/>
  </si>
  <si>
    <t>gene</t>
    <phoneticPr fontId="4" type="noConversion"/>
  </si>
  <si>
    <t>NC</t>
    <phoneticPr fontId="4" type="noConversion"/>
  </si>
  <si>
    <t>NC/NC</t>
    <phoneticPr fontId="4" type="noConversion"/>
  </si>
  <si>
    <t>psiCHECK-EIF4EBP1+NC</t>
  </si>
  <si>
    <t>psiCHECK-EIF4EBP1-mut+NC</t>
  </si>
  <si>
    <t>EIF4EBP1</t>
  </si>
  <si>
    <t>EIF4EBP1-mut</t>
  </si>
  <si>
    <t>psiCHECK-hsa-circ-0007905+NC</t>
  </si>
  <si>
    <t>psiCHECK-hsa-circ-0007905-mut+NC</t>
  </si>
  <si>
    <t>hsa-circ-0007905</t>
  </si>
  <si>
    <t>hsa-circ-0007905-mut</t>
  </si>
  <si>
    <t>psiCHECK-EIF4EBP1+hsa-miR-6749-3p</t>
  </si>
  <si>
    <t>psiCHECK-EIF4EBP1-mut+hsa-miR-6749-3p</t>
  </si>
  <si>
    <t>psiCHECK-hsa-circ-0007905+hsa-miR-6749-3p</t>
  </si>
  <si>
    <t>psiCHECK-hsa-circ-0007905-mut+hsa-miR-6749-3p</t>
  </si>
  <si>
    <t>hsa-miR-6749-3p/NC</t>
  </si>
  <si>
    <t xml:space="preserve">hsa-miR-6749-3p </t>
    <phoneticPr fontId="4" type="noConversion"/>
  </si>
  <si>
    <t xml:space="preserve">hsa-miR-6749-3p </t>
    <phoneticPr fontId="4" type="noConversion"/>
  </si>
  <si>
    <r>
      <t>N</t>
    </r>
    <r>
      <rPr>
        <sz val="11"/>
        <color indexed="8"/>
        <rFont val="宋体"/>
        <family val="3"/>
        <charset val="134"/>
      </rPr>
      <t>o.</t>
    </r>
    <phoneticPr fontId="4" type="noConversion"/>
  </si>
  <si>
    <r>
      <t>g</t>
    </r>
    <r>
      <rPr>
        <sz val="11"/>
        <color indexed="8"/>
        <rFont val="宋体"/>
        <family val="3"/>
        <charset val="134"/>
      </rPr>
      <t>roup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</si>
</sst>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0_ "/>
    <numFmt numFmtId="177" formatCode="0.000_ "/>
    <numFmt numFmtId="178" formatCode="0.0000_);[Red]\(0.0000\)"/>
    <numFmt numFmtId="180" formatCode="0.000000_ "/>
    <numFmt numFmtId="181" formatCode="0.0000000_ "/>
  </numFmts>
  <fonts count="7" x14ac:knownFonts="1">
    <font>
      <sz val="11"/>
      <color indexed="8"/>
      <name val="宋体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8" fontId="0" fillId="2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8" fontId="0" fillId="2" borderId="1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</cellXfs>
  <cellStyles count="33">
    <cellStyle name="常规" xfId="0" builtinId="0"/>
    <cellStyle name="常规 10" xfId="6"/>
    <cellStyle name="常规 10 2" xfId="14"/>
    <cellStyle name="常规 10 2 2" xfId="30"/>
    <cellStyle name="常规 10 3" xfId="22"/>
    <cellStyle name="常规 11" xfId="7"/>
    <cellStyle name="常规 11 2" xfId="15"/>
    <cellStyle name="常规 11 2 2" xfId="31"/>
    <cellStyle name="常规 11 3" xfId="23"/>
    <cellStyle name="常规 12" xfId="8"/>
    <cellStyle name="常规 12 2" xfId="16"/>
    <cellStyle name="常规 12 2 2" xfId="32"/>
    <cellStyle name="常规 12 3" xfId="24"/>
    <cellStyle name="常规 2" xfId="1"/>
    <cellStyle name="常规 2 2" xfId="9"/>
    <cellStyle name="常规 2 2 2" xfId="25"/>
    <cellStyle name="常规 2 3" xfId="17"/>
    <cellStyle name="常规 3" xfId="2"/>
    <cellStyle name="常规 3 2" xfId="10"/>
    <cellStyle name="常规 3 2 2" xfId="26"/>
    <cellStyle name="常规 3 3" xfId="18"/>
    <cellStyle name="常规 6" xfId="3"/>
    <cellStyle name="常规 6 2" xfId="11"/>
    <cellStyle name="常规 6 2 2" xfId="27"/>
    <cellStyle name="常规 6 3" xfId="19"/>
    <cellStyle name="常规 8" xfId="4"/>
    <cellStyle name="常规 8 2" xfId="12"/>
    <cellStyle name="常规 8 2 2" xfId="28"/>
    <cellStyle name="常规 8 3" xfId="20"/>
    <cellStyle name="常规 9" xfId="5"/>
    <cellStyle name="常规 9 2" xfId="13"/>
    <cellStyle name="常规 9 2 2" xfId="29"/>
    <cellStyle name="常规 9 3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81896062992141"/>
          <c:y val="6.7733156046787119E-2"/>
          <c:w val="0.57341557305336832"/>
          <c:h val="0.798225065616797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analysis!$I$1</c:f>
              <c:strCache>
                <c:ptCount val="1"/>
                <c:pt idx="0">
                  <c:v>NC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noFill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analysis!$N$3:$N$4</c:f>
                <c:numCache>
                  <c:formatCode>General</c:formatCode>
                  <c:ptCount val="2"/>
                  <c:pt idx="0">
                    <c:v>8.0253312200762428E-2</c:v>
                  </c:pt>
                  <c:pt idx="1">
                    <c:v>3.5992914715722968E-2</c:v>
                  </c:pt>
                </c:numCache>
              </c:numRef>
            </c:plus>
            <c:minus>
              <c:numRef>
                <c:f>analysis!$N$3:$N$4</c:f>
                <c:numCache>
                  <c:formatCode>General</c:formatCode>
                  <c:ptCount val="2"/>
                  <c:pt idx="0">
                    <c:v>8.0253312200762428E-2</c:v>
                  </c:pt>
                  <c:pt idx="1">
                    <c:v>3.5992914715722968E-2</c:v>
                  </c:pt>
                </c:numCache>
              </c:numRef>
            </c:minus>
          </c:errBars>
          <c:cat>
            <c:strRef>
              <c:f>analysis!$F$3:$F$4</c:f>
              <c:strCache>
                <c:ptCount val="2"/>
                <c:pt idx="0">
                  <c:v>EIF4EBP1</c:v>
                </c:pt>
                <c:pt idx="1">
                  <c:v>EIF4EBP1-mut</c:v>
                </c:pt>
              </c:strCache>
            </c:strRef>
          </c:cat>
          <c:val>
            <c:numRef>
              <c:f>analysis!$M$3:$M$4</c:f>
              <c:numCache>
                <c:formatCode>0%</c:formatCode>
                <c:ptCount val="2"/>
                <c:pt idx="0">
                  <c:v>1</c:v>
                </c:pt>
                <c:pt idx="1">
                  <c:v>1.0172232054507606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EE2-4E35-9EEA-7D1DA754DF9C}"/>
            </c:ext>
          </c:extLst>
        </c:ser>
        <c:ser>
          <c:idx val="0"/>
          <c:order val="1"/>
          <c:tx>
            <c:strRef>
              <c:f>analysis!$G$1</c:f>
              <c:strCache>
                <c:ptCount val="1"/>
                <c:pt idx="0">
                  <c:v>hsa-miR-6749-3p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noFill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analysis!$L$3:$L$4</c:f>
                <c:numCache>
                  <c:formatCode>General</c:formatCode>
                  <c:ptCount val="2"/>
                  <c:pt idx="0">
                    <c:v>4.1926977446035954E-3</c:v>
                  </c:pt>
                  <c:pt idx="1">
                    <c:v>8.6291545811562245E-2</c:v>
                  </c:pt>
                </c:numCache>
              </c:numRef>
            </c:plus>
            <c:minus>
              <c:numRef>
                <c:f>analysis!$L$3:$L$4</c:f>
                <c:numCache>
                  <c:formatCode>General</c:formatCode>
                  <c:ptCount val="2"/>
                  <c:pt idx="0">
                    <c:v>4.1926977446035954E-3</c:v>
                  </c:pt>
                  <c:pt idx="1">
                    <c:v>8.6291545811562245E-2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cat>
            <c:strRef>
              <c:f>analysis!$F$3:$F$4</c:f>
              <c:strCache>
                <c:ptCount val="2"/>
                <c:pt idx="0">
                  <c:v>EIF4EBP1</c:v>
                </c:pt>
                <c:pt idx="1">
                  <c:v>EIF4EBP1-mut</c:v>
                </c:pt>
              </c:strCache>
            </c:strRef>
          </c:cat>
          <c:val>
            <c:numRef>
              <c:f>analysis!$K$3:$K$4</c:f>
              <c:numCache>
                <c:formatCode>0%</c:formatCode>
                <c:ptCount val="2"/>
                <c:pt idx="0">
                  <c:v>0.53578140201542879</c:v>
                </c:pt>
                <c:pt idx="1">
                  <c:v>1.0363425739678465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EE2-4E35-9EEA-7D1DA754D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34224"/>
        <c:axId val="324134784"/>
      </c:barChart>
      <c:catAx>
        <c:axId val="32413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324134784"/>
        <c:crosses val="autoZero"/>
        <c:auto val="1"/>
        <c:lblAlgn val="ctr"/>
        <c:lblOffset val="100"/>
        <c:noMultiLvlLbl val="0"/>
      </c:catAx>
      <c:valAx>
        <c:axId val="324134784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US" altLang="en-US"/>
                  <a:t>Relative Luciferase</a:t>
                </a:r>
              </a:p>
            </c:rich>
          </c:tx>
          <c:layout>
            <c:manualLayout>
              <c:xMode val="edge"/>
              <c:yMode val="edge"/>
              <c:x val="9.4400000000000026E-2"/>
              <c:y val="0.1899738917859556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324134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4261803710486092"/>
          <c:y val="3.5179314447097492E-3"/>
          <c:w val="0.23840016797900271"/>
          <c:h val="0.12664935352738146"/>
        </c:manualLayout>
      </c:layout>
      <c:overlay val="0"/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printSettings>
    <c:headerFooter/>
    <c:pageMargins b="1" l="0.75000000000000677" r="0.75000000000000677" t="1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81896062992141"/>
          <c:y val="6.7733156046787119E-2"/>
          <c:w val="0.57341557305336832"/>
          <c:h val="0.7982250656167978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analysis!$I$6</c:f>
              <c:strCache>
                <c:ptCount val="1"/>
                <c:pt idx="0">
                  <c:v>NC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noFill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analysis!$N$8:$N$9</c:f>
                <c:numCache>
                  <c:formatCode>General</c:formatCode>
                  <c:ptCount val="2"/>
                  <c:pt idx="0">
                    <c:v>5.1722939397331205E-2</c:v>
                  </c:pt>
                  <c:pt idx="1">
                    <c:v>0.10118866237513739</c:v>
                  </c:pt>
                </c:numCache>
              </c:numRef>
            </c:plus>
            <c:minus>
              <c:numRef>
                <c:f>analysis!$N$8:$N$9</c:f>
                <c:numCache>
                  <c:formatCode>General</c:formatCode>
                  <c:ptCount val="2"/>
                  <c:pt idx="0">
                    <c:v>5.1722939397331205E-2</c:v>
                  </c:pt>
                  <c:pt idx="1">
                    <c:v>0.10118866237513739</c:v>
                  </c:pt>
                </c:numCache>
              </c:numRef>
            </c:minus>
          </c:errBars>
          <c:cat>
            <c:strRef>
              <c:f>analysis!$F$8:$F$9</c:f>
              <c:strCache>
                <c:ptCount val="2"/>
                <c:pt idx="0">
                  <c:v>hsa-circ-0007905</c:v>
                </c:pt>
                <c:pt idx="1">
                  <c:v>hsa-circ-0007905-mut</c:v>
                </c:pt>
              </c:strCache>
            </c:strRef>
          </c:cat>
          <c:val>
            <c:numRef>
              <c:f>analysis!$M$8:$M$9</c:f>
              <c:numCache>
                <c:formatCode>0%</c:formatCode>
                <c:ptCount val="2"/>
                <c:pt idx="0">
                  <c:v>1</c:v>
                </c:pt>
                <c:pt idx="1">
                  <c:v>0.96912135136923605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EE2-4E35-9EEA-7D1DA754DF9C}"/>
            </c:ext>
          </c:extLst>
        </c:ser>
        <c:ser>
          <c:idx val="0"/>
          <c:order val="1"/>
          <c:tx>
            <c:strRef>
              <c:f>analysis!$G$6</c:f>
              <c:strCache>
                <c:ptCount val="1"/>
                <c:pt idx="0">
                  <c:v>hsa-miR-6749-3p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noFill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analysis!$L$8:$L$9</c:f>
                <c:numCache>
                  <c:formatCode>General</c:formatCode>
                  <c:ptCount val="2"/>
                  <c:pt idx="0">
                    <c:v>1.4387294396332391E-2</c:v>
                  </c:pt>
                  <c:pt idx="1">
                    <c:v>8.7704805399714592E-2</c:v>
                  </c:pt>
                </c:numCache>
              </c:numRef>
            </c:plus>
            <c:minus>
              <c:numRef>
                <c:f>analysis!$L$8:$L$9</c:f>
                <c:numCache>
                  <c:formatCode>General</c:formatCode>
                  <c:ptCount val="2"/>
                  <c:pt idx="0">
                    <c:v>1.4387294396332391E-2</c:v>
                  </c:pt>
                  <c:pt idx="1">
                    <c:v>8.7704805399714592E-2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cat>
            <c:strRef>
              <c:f>analysis!$F$8:$F$9</c:f>
              <c:strCache>
                <c:ptCount val="2"/>
                <c:pt idx="0">
                  <c:v>hsa-circ-0007905</c:v>
                </c:pt>
                <c:pt idx="1">
                  <c:v>hsa-circ-0007905-mut</c:v>
                </c:pt>
              </c:strCache>
            </c:strRef>
          </c:cat>
          <c:val>
            <c:numRef>
              <c:f>analysis!$K$8:$K$9</c:f>
              <c:numCache>
                <c:formatCode>0%</c:formatCode>
                <c:ptCount val="2"/>
                <c:pt idx="0">
                  <c:v>0.45493227788167079</c:v>
                </c:pt>
                <c:pt idx="1">
                  <c:v>1.0757688381637651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EE2-4E35-9EEA-7D1DA754D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38144"/>
        <c:axId val="324138704"/>
      </c:barChart>
      <c:catAx>
        <c:axId val="32413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324138704"/>
        <c:crosses val="autoZero"/>
        <c:auto val="1"/>
        <c:lblAlgn val="ctr"/>
        <c:lblOffset val="100"/>
        <c:noMultiLvlLbl val="0"/>
      </c:catAx>
      <c:valAx>
        <c:axId val="324138704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en-US" altLang="en-US"/>
                  <a:t>Relative Luciferase</a:t>
                </a:r>
              </a:p>
            </c:rich>
          </c:tx>
          <c:layout>
            <c:manualLayout>
              <c:xMode val="edge"/>
              <c:yMode val="edge"/>
              <c:x val="9.4400000000000026E-2"/>
              <c:y val="0.1899738917859557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324138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4720050393701157"/>
          <c:y val="3.5180299032541791E-3"/>
          <c:w val="0.23840016797900271"/>
          <c:h val="0.12664935352738152"/>
        </c:manualLayout>
      </c:layout>
      <c:overlay val="0"/>
      <c:txPr>
        <a:bodyPr/>
        <a:lstStyle/>
        <a:p>
          <a:pPr>
            <a:defRPr sz="920" b="1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printSettings>
    <c:headerFooter/>
    <c:pageMargins b="1" l="0.75000000000000699" r="0.75000000000000699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190502</xdr:colOff>
      <xdr:row>20</xdr:row>
      <xdr:rowOff>142876</xdr:rowOff>
    </xdr:from>
    <xdr:to>
      <xdr:col>3</xdr:col>
      <xdr:colOff>295276</xdr:colOff>
      <xdr:row>40</xdr:row>
      <xdr:rowOff>161925</xdr:rowOff>
    </xdr:to>
    <xdr:graphicFrame macro="">
      <xdr:nvGraphicFramePr>
        <xdr:cNvPr id="1028" name="Chart 3">
          <a:extLst>
            <a:ext uri="{FF2B5EF4-FFF2-40B4-BE49-F238E27FC236}">
              <a16:creationId xmlns:a16="http://schemas.microsoft.com/office/drawing/2014/main" xmlns="" id="{00000000-0008-0000-0100-00000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</xdr:colOff>
      <xdr:row>20</xdr:row>
      <xdr:rowOff>47625</xdr:rowOff>
    </xdr:from>
    <xdr:to>
      <xdr:col>9</xdr:col>
      <xdr:colOff>647699</xdr:colOff>
      <xdr:row>40</xdr:row>
      <xdr:rowOff>66674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D31" sqref="D31"/>
    </sheetView>
  </sheetViews>
  <sheetFormatPr defaultColWidth="9" defaultRowHeight="13.5" x14ac:dyDescent="0.15"/>
  <cols>
    <col min="1" max="1" width="9" style="1"/>
    <col min="2" max="2" width="45.25" style="1" customWidth="1"/>
    <col min="3" max="3" width="13.5" style="1" customWidth="1"/>
    <col min="4" max="4" width="14.375" style="1" customWidth="1"/>
    <col min="5" max="5" width="15.625" style="2" customWidth="1"/>
    <col min="6" max="6" width="17.375" style="1" customWidth="1"/>
    <col min="7" max="7" width="18.75" style="1" customWidth="1"/>
    <col min="8" max="8" width="13.875" style="1" bestFit="1" customWidth="1"/>
    <col min="9" max="16384" width="9" style="1"/>
  </cols>
  <sheetData>
    <row r="1" spans="1:13" x14ac:dyDescent="0.15">
      <c r="A1" s="34" t="s">
        <v>24</v>
      </c>
      <c r="B1" s="34" t="s">
        <v>25</v>
      </c>
      <c r="C1" s="10" t="s">
        <v>0</v>
      </c>
      <c r="D1" s="10" t="s">
        <v>2</v>
      </c>
      <c r="E1" s="7" t="s">
        <v>1</v>
      </c>
      <c r="F1" s="21"/>
      <c r="G1" s="21"/>
      <c r="H1" s="21"/>
      <c r="I1" s="21"/>
      <c r="J1" s="21"/>
      <c r="K1" s="12"/>
      <c r="L1" s="12"/>
      <c r="M1" s="12"/>
    </row>
    <row r="2" spans="1:13" x14ac:dyDescent="0.15">
      <c r="A2" s="10">
        <v>1</v>
      </c>
      <c r="B2" s="28" t="s">
        <v>17</v>
      </c>
      <c r="C2" s="13">
        <v>87444</v>
      </c>
      <c r="D2" s="13">
        <v>164779</v>
      </c>
      <c r="E2" s="14">
        <v>0.53067441846351782</v>
      </c>
      <c r="F2" s="21"/>
      <c r="G2" s="21"/>
      <c r="H2" s="21"/>
      <c r="I2" s="21"/>
      <c r="J2" s="21"/>
      <c r="K2" s="12"/>
      <c r="L2" s="12"/>
      <c r="M2" s="12"/>
    </row>
    <row r="3" spans="1:13" x14ac:dyDescent="0.15">
      <c r="A3" s="10">
        <v>2</v>
      </c>
      <c r="B3" s="28" t="s">
        <v>17</v>
      </c>
      <c r="C3" s="13">
        <v>92527</v>
      </c>
      <c r="D3" s="13">
        <v>175714</v>
      </c>
      <c r="E3" s="14">
        <v>0.52657727898744555</v>
      </c>
      <c r="F3" s="21"/>
      <c r="G3" s="21"/>
      <c r="H3" s="21"/>
      <c r="I3" s="21"/>
      <c r="J3" s="21"/>
      <c r="K3" s="12"/>
      <c r="L3" s="12"/>
      <c r="M3" s="12"/>
    </row>
    <row r="4" spans="1:13" x14ac:dyDescent="0.15">
      <c r="A4" s="10">
        <v>3</v>
      </c>
      <c r="B4" s="28" t="s">
        <v>17</v>
      </c>
      <c r="C4" s="13">
        <v>85887</v>
      </c>
      <c r="D4" s="13">
        <v>164398</v>
      </c>
      <c r="E4" s="14">
        <v>0.52243336293628873</v>
      </c>
      <c r="F4" s="21"/>
      <c r="G4" s="21"/>
      <c r="H4" s="21"/>
      <c r="I4" s="21"/>
      <c r="J4" s="21"/>
      <c r="K4" s="12"/>
      <c r="L4" s="12"/>
      <c r="M4" s="12"/>
    </row>
    <row r="5" spans="1:13" x14ac:dyDescent="0.15">
      <c r="A5" s="10">
        <v>4</v>
      </c>
      <c r="B5" s="29" t="s">
        <v>9</v>
      </c>
      <c r="C5" s="13">
        <v>140100</v>
      </c>
      <c r="D5" s="13">
        <v>152814</v>
      </c>
      <c r="E5" s="14">
        <v>0.91680081667910007</v>
      </c>
      <c r="F5" s="21"/>
      <c r="G5" s="21"/>
      <c r="H5" s="21"/>
      <c r="I5" s="21"/>
      <c r="J5" s="21"/>
      <c r="K5" s="12"/>
      <c r="L5" s="12"/>
      <c r="M5" s="12"/>
    </row>
    <row r="6" spans="1:13" x14ac:dyDescent="0.15">
      <c r="A6" s="10">
        <v>5</v>
      </c>
      <c r="B6" s="29" t="s">
        <v>9</v>
      </c>
      <c r="C6" s="13">
        <v>160419</v>
      </c>
      <c r="D6" s="13">
        <v>149904</v>
      </c>
      <c r="E6" s="14">
        <v>1.0701448927313482</v>
      </c>
      <c r="F6" s="21"/>
      <c r="G6" s="21"/>
      <c r="H6" s="21"/>
      <c r="I6" s="21"/>
      <c r="J6" s="21"/>
      <c r="K6" s="12"/>
      <c r="L6" s="12"/>
      <c r="M6" s="12"/>
    </row>
    <row r="7" spans="1:13" x14ac:dyDescent="0.15">
      <c r="A7" s="10">
        <v>6</v>
      </c>
      <c r="B7" s="29" t="s">
        <v>9</v>
      </c>
      <c r="C7" s="13">
        <v>148790</v>
      </c>
      <c r="D7" s="13">
        <v>154759</v>
      </c>
      <c r="E7" s="14">
        <v>0.96143035300047175</v>
      </c>
      <c r="F7" s="21"/>
      <c r="G7" s="21"/>
      <c r="H7" s="21"/>
      <c r="I7" s="21"/>
      <c r="J7" s="21"/>
    </row>
    <row r="8" spans="1:13" x14ac:dyDescent="0.15">
      <c r="A8" s="10">
        <v>7</v>
      </c>
      <c r="B8" s="28" t="s">
        <v>18</v>
      </c>
      <c r="C8" s="13">
        <v>171339</v>
      </c>
      <c r="D8" s="13">
        <v>172156</v>
      </c>
      <c r="E8" s="14">
        <v>0.99525430423569317</v>
      </c>
      <c r="F8" s="21"/>
      <c r="G8" s="21"/>
      <c r="H8" s="21"/>
      <c r="I8" s="21"/>
      <c r="J8" s="21"/>
    </row>
    <row r="9" spans="1:13" x14ac:dyDescent="0.15">
      <c r="A9" s="10">
        <v>8</v>
      </c>
      <c r="B9" s="28" t="s">
        <v>18</v>
      </c>
      <c r="C9" s="13">
        <v>199016</v>
      </c>
      <c r="D9" s="13">
        <v>178888</v>
      </c>
      <c r="E9" s="14">
        <v>1.1125173292786548</v>
      </c>
      <c r="F9" s="21"/>
      <c r="G9" s="21"/>
      <c r="H9" s="21"/>
      <c r="I9" s="21"/>
      <c r="J9" s="21"/>
    </row>
    <row r="10" spans="1:13" x14ac:dyDescent="0.15">
      <c r="A10" s="10">
        <v>9</v>
      </c>
      <c r="B10" s="28" t="s">
        <v>18</v>
      </c>
      <c r="C10" s="13">
        <v>145817</v>
      </c>
      <c r="D10" s="13">
        <v>153855</v>
      </c>
      <c r="E10" s="14">
        <v>0.94775600402976834</v>
      </c>
      <c r="F10" s="21"/>
      <c r="G10" s="21"/>
      <c r="H10" s="21"/>
      <c r="I10" s="21"/>
      <c r="J10" s="21"/>
    </row>
    <row r="11" spans="1:13" x14ac:dyDescent="0.15">
      <c r="A11" s="10">
        <v>10</v>
      </c>
      <c r="B11" s="28" t="s">
        <v>10</v>
      </c>
      <c r="C11" s="13">
        <v>157215</v>
      </c>
      <c r="D11" s="13">
        <v>160274</v>
      </c>
      <c r="E11" s="14">
        <v>0.98091393488650691</v>
      </c>
      <c r="F11" s="21"/>
      <c r="G11" s="21"/>
      <c r="H11" s="21"/>
      <c r="I11" s="21"/>
      <c r="J11" s="21"/>
    </row>
    <row r="12" spans="1:13" x14ac:dyDescent="0.15">
      <c r="A12" s="10">
        <v>11</v>
      </c>
      <c r="B12" s="28" t="s">
        <v>10</v>
      </c>
      <c r="C12" s="13">
        <v>180871</v>
      </c>
      <c r="D12" s="13">
        <v>173827</v>
      </c>
      <c r="E12" s="14">
        <v>1.0405230487783832</v>
      </c>
      <c r="F12" s="21"/>
      <c r="G12" s="21"/>
      <c r="H12" s="21"/>
      <c r="I12" s="21"/>
      <c r="J12" s="21"/>
    </row>
    <row r="13" spans="1:13" x14ac:dyDescent="0.15">
      <c r="A13" s="10">
        <v>12</v>
      </c>
      <c r="B13" s="28" t="s">
        <v>10</v>
      </c>
      <c r="C13" s="13">
        <v>172063</v>
      </c>
      <c r="D13" s="13">
        <v>175984</v>
      </c>
      <c r="E13" s="14">
        <v>0.97771956541503768</v>
      </c>
      <c r="F13" s="21"/>
      <c r="G13" s="21"/>
      <c r="H13" s="21"/>
      <c r="I13" s="21"/>
      <c r="J13" s="21"/>
    </row>
    <row r="14" spans="1:13" x14ac:dyDescent="0.15">
      <c r="A14" s="10">
        <v>13</v>
      </c>
      <c r="B14" s="15" t="s">
        <v>19</v>
      </c>
      <c r="C14" s="16">
        <v>45479</v>
      </c>
      <c r="D14" s="16">
        <v>122390</v>
      </c>
      <c r="E14" s="18">
        <v>0.3715908162431571</v>
      </c>
      <c r="H14" s="21"/>
      <c r="I14" s="21"/>
      <c r="J14" s="21"/>
    </row>
    <row r="15" spans="1:13" x14ac:dyDescent="0.15">
      <c r="A15" s="10">
        <v>14</v>
      </c>
      <c r="B15" s="15" t="s">
        <v>19</v>
      </c>
      <c r="C15" s="16">
        <v>45566</v>
      </c>
      <c r="D15" s="16">
        <v>130625</v>
      </c>
      <c r="E15" s="18">
        <v>0.34883062200956938</v>
      </c>
      <c r="F15" s="21"/>
      <c r="G15" s="21"/>
      <c r="H15" s="21"/>
      <c r="I15" s="21"/>
      <c r="J15" s="21"/>
    </row>
    <row r="16" spans="1:13" x14ac:dyDescent="0.15">
      <c r="A16" s="10">
        <v>15</v>
      </c>
      <c r="B16" s="15" t="s">
        <v>19</v>
      </c>
      <c r="C16" s="16">
        <v>48912</v>
      </c>
      <c r="D16" s="16">
        <v>136014</v>
      </c>
      <c r="E16" s="18">
        <v>0.35961004014292647</v>
      </c>
      <c r="F16" s="21"/>
      <c r="G16" s="21"/>
      <c r="H16" s="21"/>
      <c r="I16" s="21"/>
      <c r="J16" s="21"/>
    </row>
    <row r="17" spans="1:10" x14ac:dyDescent="0.15">
      <c r="A17" s="10">
        <v>16</v>
      </c>
      <c r="B17" s="16" t="s">
        <v>13</v>
      </c>
      <c r="C17" s="16">
        <v>104047</v>
      </c>
      <c r="D17" s="16">
        <v>135134</v>
      </c>
      <c r="E17" s="18">
        <v>0.76995426761584795</v>
      </c>
      <c r="F17" s="21"/>
      <c r="G17" s="21"/>
      <c r="H17" s="21"/>
      <c r="I17" s="21"/>
    </row>
    <row r="18" spans="1:10" x14ac:dyDescent="0.15">
      <c r="A18" s="10">
        <v>17</v>
      </c>
      <c r="B18" s="16" t="s">
        <v>13</v>
      </c>
      <c r="C18" s="16">
        <v>107703</v>
      </c>
      <c r="D18" s="16">
        <v>140687</v>
      </c>
      <c r="E18" s="18">
        <v>0.76555047730067449</v>
      </c>
      <c r="F18" s="21"/>
      <c r="G18" s="21"/>
      <c r="H18" s="21"/>
      <c r="I18" s="21"/>
    </row>
    <row r="19" spans="1:10" x14ac:dyDescent="0.15">
      <c r="A19" s="10">
        <v>18</v>
      </c>
      <c r="B19" s="16" t="s">
        <v>13</v>
      </c>
      <c r="C19" s="16">
        <v>97895</v>
      </c>
      <c r="D19" s="16">
        <v>116744</v>
      </c>
      <c r="E19" s="18">
        <v>0.83854416501062157</v>
      </c>
      <c r="F19" s="21"/>
      <c r="G19" s="21"/>
      <c r="H19" s="21"/>
      <c r="I19" s="21"/>
    </row>
    <row r="20" spans="1:10" x14ac:dyDescent="0.15">
      <c r="A20" s="10">
        <v>19</v>
      </c>
      <c r="B20" s="15" t="s">
        <v>20</v>
      </c>
      <c r="C20" s="16">
        <v>108304</v>
      </c>
      <c r="D20" s="16">
        <v>140440</v>
      </c>
      <c r="E20" s="18">
        <v>0.77117630304756479</v>
      </c>
      <c r="F20" s="21"/>
      <c r="G20" s="21"/>
      <c r="H20" s="21"/>
      <c r="I20" s="21"/>
      <c r="J20" s="21"/>
    </row>
    <row r="21" spans="1:10" x14ac:dyDescent="0.15">
      <c r="A21" s="10">
        <v>20</v>
      </c>
      <c r="B21" s="15" t="s">
        <v>20</v>
      </c>
      <c r="C21" s="16">
        <v>135981</v>
      </c>
      <c r="D21" s="16">
        <v>152372</v>
      </c>
      <c r="E21" s="18">
        <v>0.89242774262987945</v>
      </c>
      <c r="F21" s="21"/>
      <c r="G21" s="21"/>
      <c r="H21" s="21"/>
      <c r="I21" s="21"/>
      <c r="J21" s="21"/>
    </row>
    <row r="22" spans="1:10" x14ac:dyDescent="0.15">
      <c r="A22" s="10">
        <v>21</v>
      </c>
      <c r="B22" s="15" t="s">
        <v>20</v>
      </c>
      <c r="C22" s="16">
        <v>132782</v>
      </c>
      <c r="D22" s="16">
        <v>149139</v>
      </c>
      <c r="E22" s="18">
        <v>0.89032379189883259</v>
      </c>
      <c r="F22" s="21"/>
      <c r="G22" s="21"/>
      <c r="H22" s="21"/>
      <c r="I22" s="21"/>
      <c r="J22" s="21"/>
    </row>
    <row r="23" spans="1:10" x14ac:dyDescent="0.15">
      <c r="A23" s="10">
        <v>22</v>
      </c>
      <c r="B23" s="15" t="s">
        <v>14</v>
      </c>
      <c r="C23" s="16">
        <v>87002</v>
      </c>
      <c r="D23" s="16">
        <v>123560</v>
      </c>
      <c r="E23" s="18">
        <v>0.70412754936872779</v>
      </c>
      <c r="F23" s="21"/>
      <c r="G23" s="21"/>
      <c r="H23" s="21"/>
      <c r="I23" s="21"/>
      <c r="J23" s="21"/>
    </row>
    <row r="24" spans="1:10" x14ac:dyDescent="0.15">
      <c r="A24" s="10">
        <v>23</v>
      </c>
      <c r="B24" s="15" t="s">
        <v>14</v>
      </c>
      <c r="C24" s="16">
        <v>100658</v>
      </c>
      <c r="D24" s="16">
        <v>136112</v>
      </c>
      <c r="E24" s="18">
        <v>0.73952333372516754</v>
      </c>
      <c r="F24" s="21"/>
      <c r="G24" s="21"/>
      <c r="H24" s="21"/>
      <c r="I24" s="21"/>
      <c r="J24" s="21"/>
    </row>
    <row r="25" spans="1:10" x14ac:dyDescent="0.15">
      <c r="A25" s="10">
        <v>24</v>
      </c>
      <c r="B25" s="15" t="s">
        <v>14</v>
      </c>
      <c r="C25" s="16">
        <v>121850</v>
      </c>
      <c r="D25" s="16">
        <v>142167</v>
      </c>
      <c r="E25" s="18">
        <v>0.85709060471136056</v>
      </c>
      <c r="F25" s="21"/>
      <c r="G25" s="21"/>
      <c r="H25" s="21"/>
      <c r="I25" s="21"/>
      <c r="J25" s="21"/>
    </row>
  </sheetData>
  <phoneticPr fontId="4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abSelected="1" workbookViewId="0">
      <selection activeCell="K15" sqref="K15"/>
    </sheetView>
  </sheetViews>
  <sheetFormatPr defaultRowHeight="13.5" x14ac:dyDescent="0.15"/>
  <cols>
    <col min="1" max="1" width="46.125" style="1" customWidth="1"/>
    <col min="2" max="2" width="9.5" style="8" customWidth="1"/>
    <col min="3" max="3" width="9.375" style="8" customWidth="1"/>
    <col min="4" max="4" width="9.5" style="8" bestFit="1" customWidth="1"/>
    <col min="5" max="5" width="6.25" customWidth="1"/>
    <col min="6" max="6" width="20.5" customWidth="1"/>
    <col min="7" max="7" width="13.375" style="1" customWidth="1"/>
    <col min="8" max="8" width="9.5" customWidth="1"/>
    <col min="12" max="12" width="12" customWidth="1"/>
    <col min="15" max="15" width="11.625" bestFit="1" customWidth="1"/>
    <col min="16" max="16" width="9.5" bestFit="1" customWidth="1"/>
  </cols>
  <sheetData>
    <row r="1" spans="1:20" x14ac:dyDescent="0.15">
      <c r="A1" s="34" t="s">
        <v>25</v>
      </c>
      <c r="B1" s="40" t="s">
        <v>1</v>
      </c>
      <c r="C1" s="40"/>
      <c r="D1" s="40"/>
      <c r="F1" s="9"/>
      <c r="G1" s="41" t="s">
        <v>22</v>
      </c>
      <c r="H1" s="42"/>
      <c r="I1" s="37" t="s">
        <v>7</v>
      </c>
      <c r="J1" s="37"/>
      <c r="K1" s="38" t="s">
        <v>21</v>
      </c>
      <c r="L1" s="39"/>
      <c r="M1" s="36" t="s">
        <v>8</v>
      </c>
      <c r="N1" s="39"/>
      <c r="O1" s="3"/>
    </row>
    <row r="2" spans="1:20" x14ac:dyDescent="0.15">
      <c r="A2" s="29" t="s">
        <v>17</v>
      </c>
      <c r="B2" s="14">
        <v>0.53067441846351782</v>
      </c>
      <c r="C2" s="14">
        <v>0.52657727898744555</v>
      </c>
      <c r="D2" s="14">
        <v>0.52243336293628873</v>
      </c>
      <c r="F2" s="9" t="s">
        <v>6</v>
      </c>
      <c r="G2" s="9" t="s">
        <v>4</v>
      </c>
      <c r="H2" s="32" t="s">
        <v>5</v>
      </c>
      <c r="I2" s="27" t="s">
        <v>4</v>
      </c>
      <c r="J2" s="22" t="s">
        <v>5</v>
      </c>
      <c r="K2" s="31" t="s">
        <v>4</v>
      </c>
      <c r="L2" s="9" t="s">
        <v>5</v>
      </c>
      <c r="M2" s="9" t="s">
        <v>4</v>
      </c>
      <c r="N2" s="9" t="s">
        <v>5</v>
      </c>
      <c r="O2" s="5" t="s">
        <v>3</v>
      </c>
      <c r="Q2" s="11"/>
      <c r="R2" s="11"/>
      <c r="S2" s="11"/>
      <c r="T2" s="11"/>
    </row>
    <row r="3" spans="1:20" x14ac:dyDescent="0.15">
      <c r="A3" s="29" t="s">
        <v>9</v>
      </c>
      <c r="B3" s="14">
        <v>0.91680081667910007</v>
      </c>
      <c r="C3" s="14">
        <v>1.0701448927313482</v>
      </c>
      <c r="D3" s="14">
        <v>0.96143035300047175</v>
      </c>
      <c r="F3" s="33" t="s">
        <v>11</v>
      </c>
      <c r="G3" s="4">
        <f>AVERAGE(B2:D2)</f>
        <v>0.52656168679575066</v>
      </c>
      <c r="H3" s="19">
        <f>STDEV(B2:D2)</f>
        <v>4.1205498890378306E-3</v>
      </c>
      <c r="I3" s="23">
        <f>AVERAGE(B3:D3)</f>
        <v>0.98279202080363992</v>
      </c>
      <c r="J3" s="23">
        <f>STDEV(B3:D3)</f>
        <v>7.8872314873972713E-2</v>
      </c>
      <c r="K3" s="17">
        <f>G3/I3</f>
        <v>0.53578140201542879</v>
      </c>
      <c r="L3" s="4">
        <f>H3/I3</f>
        <v>4.1926977446035954E-3</v>
      </c>
      <c r="M3" s="6">
        <v>1</v>
      </c>
      <c r="N3" s="4">
        <f>J3/I3</f>
        <v>8.0253312200762428E-2</v>
      </c>
      <c r="O3" s="44">
        <f>TTEST(B2:D2,B3:D3,2,2)</f>
        <v>5.6086081201554318E-4</v>
      </c>
      <c r="Q3" s="11"/>
      <c r="R3" s="11"/>
      <c r="S3" s="11"/>
      <c r="T3" s="11"/>
    </row>
    <row r="4" spans="1:20" x14ac:dyDescent="0.15">
      <c r="A4" s="29" t="s">
        <v>18</v>
      </c>
      <c r="B4" s="14">
        <v>0.99525430423569317</v>
      </c>
      <c r="C4" s="14">
        <v>1.1125173292786548</v>
      </c>
      <c r="D4" s="14">
        <v>0.94775600402976834</v>
      </c>
      <c r="F4" s="33" t="s">
        <v>12</v>
      </c>
      <c r="G4" s="4">
        <f>AVERAGE(B4:D4)</f>
        <v>1.0185092125147055</v>
      </c>
      <c r="H4" s="19">
        <f>STDEV(B4:D4)</f>
        <v>8.4806642686415135E-2</v>
      </c>
      <c r="I4" s="23">
        <f>AVERAGE(B5:D5)</f>
        <v>0.99971884969330915</v>
      </c>
      <c r="J4" s="23">
        <f>STDEV(B5:D5)</f>
        <v>3.5373549388078442E-2</v>
      </c>
      <c r="K4" s="17">
        <f>G4/I3</f>
        <v>1.0363425739678465</v>
      </c>
      <c r="L4" s="4">
        <f>H4/I3</f>
        <v>8.6291545811562245E-2</v>
      </c>
      <c r="M4" s="6">
        <f>I4/I3</f>
        <v>1.0172232054507606</v>
      </c>
      <c r="N4" s="4">
        <f>J4/I3</f>
        <v>3.5992914715722968E-2</v>
      </c>
      <c r="O4" s="7">
        <f>TTEST(B4:D4,B5:D5,2,2)</f>
        <v>0.74107934641332707</v>
      </c>
      <c r="Q4" s="11"/>
      <c r="R4" s="11"/>
      <c r="S4" s="11"/>
      <c r="T4" s="11"/>
    </row>
    <row r="5" spans="1:20" x14ac:dyDescent="0.15">
      <c r="A5" s="29" t="s">
        <v>10</v>
      </c>
      <c r="B5" s="14">
        <v>0.98091393488650691</v>
      </c>
      <c r="C5" s="14">
        <v>1.0405230487783832</v>
      </c>
      <c r="D5" s="14">
        <v>0.97771956541503768</v>
      </c>
      <c r="I5" s="20"/>
      <c r="J5" s="20"/>
    </row>
    <row r="6" spans="1:20" x14ac:dyDescent="0.15">
      <c r="F6" s="22"/>
      <c r="G6" s="35" t="s">
        <v>23</v>
      </c>
      <c r="H6" s="36"/>
      <c r="I6" s="37" t="s">
        <v>7</v>
      </c>
      <c r="J6" s="37"/>
      <c r="K6" s="38" t="s">
        <v>21</v>
      </c>
      <c r="L6" s="39"/>
      <c r="M6" s="36" t="s">
        <v>8</v>
      </c>
      <c r="N6" s="39"/>
      <c r="O6" s="22"/>
    </row>
    <row r="7" spans="1:20" x14ac:dyDescent="0.15">
      <c r="A7" s="29" t="s">
        <v>19</v>
      </c>
      <c r="B7" s="30">
        <v>0.3715908162431571</v>
      </c>
      <c r="C7" s="30">
        <v>0.34883062200956938</v>
      </c>
      <c r="D7" s="30">
        <v>0.35961004014292647</v>
      </c>
      <c r="E7" s="12"/>
      <c r="F7" s="22" t="s">
        <v>6</v>
      </c>
      <c r="G7" s="22" t="s">
        <v>4</v>
      </c>
      <c r="H7" s="32" t="s">
        <v>5</v>
      </c>
      <c r="I7" s="27" t="s">
        <v>4</v>
      </c>
      <c r="J7" s="22" t="s">
        <v>5</v>
      </c>
      <c r="K7" s="31" t="s">
        <v>4</v>
      </c>
      <c r="L7" s="22" t="s">
        <v>5</v>
      </c>
      <c r="M7" s="22" t="s">
        <v>4</v>
      </c>
      <c r="N7" s="22" t="s">
        <v>5</v>
      </c>
      <c r="O7" s="24" t="s">
        <v>3</v>
      </c>
    </row>
    <row r="8" spans="1:20" x14ac:dyDescent="0.15">
      <c r="A8" s="29" t="s">
        <v>13</v>
      </c>
      <c r="B8" s="30">
        <v>0.76995426761584795</v>
      </c>
      <c r="C8" s="30">
        <v>0.76555047730067449</v>
      </c>
      <c r="D8" s="30">
        <v>0.83854416501062157</v>
      </c>
      <c r="F8" s="33" t="s">
        <v>15</v>
      </c>
      <c r="G8" s="23">
        <f>AVERAGE(B7:D7)</f>
        <v>0.36001049279855102</v>
      </c>
      <c r="H8" s="19">
        <f>STDEV(B7:D7)</f>
        <v>1.1385380192804606E-2</v>
      </c>
      <c r="I8" s="23">
        <f>AVERAGE(B8:D8)</f>
        <v>0.79134963664238134</v>
      </c>
      <c r="J8" s="23">
        <f>STDEV(B8:D8)</f>
        <v>4.0930929298153958E-2</v>
      </c>
      <c r="K8" s="17">
        <f>G8/I8</f>
        <v>0.45493227788167079</v>
      </c>
      <c r="L8" s="23">
        <f>H8/I8</f>
        <v>1.4387294396332391E-2</v>
      </c>
      <c r="M8" s="25">
        <v>1</v>
      </c>
      <c r="N8" s="23">
        <f>J8/I8</f>
        <v>5.1722939397331205E-2</v>
      </c>
      <c r="O8" s="43">
        <f>TTEST(B7:D7,B8:D8,2,2)</f>
        <v>6.1413944134514916E-5</v>
      </c>
    </row>
    <row r="9" spans="1:20" x14ac:dyDescent="0.15">
      <c r="A9" s="29" t="s">
        <v>20</v>
      </c>
      <c r="B9" s="30">
        <v>0.77117630304756479</v>
      </c>
      <c r="C9" s="30">
        <v>0.89242774262987945</v>
      </c>
      <c r="D9" s="30">
        <v>0.89032379189883259</v>
      </c>
      <c r="F9" s="33" t="s">
        <v>16</v>
      </c>
      <c r="G9" s="23">
        <f>AVERAGE(B9:D9)</f>
        <v>0.85130927919209232</v>
      </c>
      <c r="H9" s="19">
        <f>STDEV(B9:D9)</f>
        <v>6.9405165884854902E-2</v>
      </c>
      <c r="I9" s="23">
        <f>AVERAGE(B10:D10)</f>
        <v>0.76691382926841856</v>
      </c>
      <c r="J9" s="23">
        <f>STDEV(B10:D10)</f>
        <v>8.0075611202893582E-2</v>
      </c>
      <c r="K9" s="17">
        <f>G9/I8</f>
        <v>1.0757688381637651</v>
      </c>
      <c r="L9" s="23">
        <f>H9/I8</f>
        <v>8.7704805399714592E-2</v>
      </c>
      <c r="M9" s="25">
        <f>I9/I8</f>
        <v>0.96912135136923605</v>
      </c>
      <c r="N9" s="23">
        <f>J9/I8</f>
        <v>0.10118866237513739</v>
      </c>
      <c r="O9" s="26">
        <f>TTEST(B9:D9,B10:D10,2,2)</f>
        <v>0.23985731797562429</v>
      </c>
    </row>
    <row r="10" spans="1:20" x14ac:dyDescent="0.15">
      <c r="A10" s="29" t="s">
        <v>14</v>
      </c>
      <c r="B10" s="30">
        <v>0.70412754936872779</v>
      </c>
      <c r="C10" s="30">
        <v>0.73952333372516754</v>
      </c>
      <c r="D10" s="30">
        <v>0.85709060471136056</v>
      </c>
      <c r="H10" s="21"/>
      <c r="I10" s="21"/>
      <c r="J10" s="21"/>
      <c r="K10" s="21"/>
    </row>
    <row r="11" spans="1:20" x14ac:dyDescent="0.15">
      <c r="H11" s="21"/>
      <c r="I11" s="21"/>
      <c r="J11" s="21"/>
      <c r="K11" s="21"/>
    </row>
    <row r="12" spans="1:20" s="21" customFormat="1" x14ac:dyDescent="0.15"/>
    <row r="13" spans="1:20" x14ac:dyDescent="0.1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</row>
    <row r="14" spans="1:20" x14ac:dyDescent="0.1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</row>
    <row r="15" spans="1:20" x14ac:dyDescent="0.1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</row>
  </sheetData>
  <mergeCells count="9">
    <mergeCell ref="G6:H6"/>
    <mergeCell ref="I6:J6"/>
    <mergeCell ref="K6:L6"/>
    <mergeCell ref="M6:N6"/>
    <mergeCell ref="B1:D1"/>
    <mergeCell ref="G1:H1"/>
    <mergeCell ref="I1:J1"/>
    <mergeCell ref="K1:L1"/>
    <mergeCell ref="M1:N1"/>
  </mergeCells>
  <phoneticPr fontId="4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7" sqref="C16:C17"/>
    </sheetView>
  </sheetViews>
  <sheetFormatPr defaultRowHeight="13.5" x14ac:dyDescent="0.15"/>
  <sheetData/>
  <phoneticPr fontId="4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raw data</vt:lpstr>
      <vt:lpstr>analysis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2022-08-12T07:17:09Z</dcterms:modified>
</cp:coreProperties>
</file>